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Képviselő-testület\2026. január\"/>
    </mc:Choice>
  </mc:AlternateContent>
  <xr:revisionPtr revIDLastSave="0" documentId="8_{4335E0CC-90D7-48FA-ABDB-F9226D4A0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L15" i="1"/>
  <c r="K15" i="1"/>
  <c r="L14" i="1"/>
  <c r="K13" i="1"/>
  <c r="L13" i="1" s="1"/>
  <c r="L12" i="1"/>
  <c r="K12" i="1"/>
  <c r="K11" i="1"/>
  <c r="L11" i="1" s="1"/>
  <c r="L10" i="1"/>
  <c r="K10" i="1"/>
  <c r="K9" i="1"/>
  <c r="L9" i="1" s="1"/>
  <c r="K8" i="1"/>
  <c r="L8" i="1" s="1"/>
  <c r="K7" i="1"/>
  <c r="L7" i="1" s="1"/>
  <c r="K6" i="1"/>
  <c r="L6" i="1" s="1"/>
  <c r="K4" i="1"/>
  <c r="L4" i="1" s="1"/>
</calcChain>
</file>

<file path=xl/sharedStrings.xml><?xml version="1.0" encoding="utf-8"?>
<sst xmlns="http://schemas.openxmlformats.org/spreadsheetml/2006/main" count="74" uniqueCount="74">
  <si>
    <t xml:space="preserve">Ikt.sz.: </t>
  </si>
  <si>
    <t>Cím</t>
  </si>
  <si>
    <t>Adószám</t>
  </si>
  <si>
    <t>Nettó ajánlati ár</t>
  </si>
  <si>
    <t>Áfa</t>
  </si>
  <si>
    <t>Bruttó ajánlati ár</t>
  </si>
  <si>
    <t>Ajánlattevő</t>
  </si>
  <si>
    <t xml:space="preserve">Szigetmonostor Horány településrész szennyvízcsatorna-hálózat engedélyezési tervének elkészítésére (II. ütem)  beérkezett ajánlatok összesítője
</t>
  </si>
  <si>
    <t>I/66-4/2026</t>
  </si>
  <si>
    <t>Bíró és Társa Tervező és Szolgálattó Kft.</t>
  </si>
  <si>
    <t>11243461-2-15</t>
  </si>
  <si>
    <t>2014 Csobánka, Csobogó sétány 1.</t>
  </si>
  <si>
    <t>I/66-5/2026</t>
  </si>
  <si>
    <t>Csernaj Zsolt Sándor EV</t>
  </si>
  <si>
    <t>67989788-1-31</t>
  </si>
  <si>
    <t>2028 Pilismarót, Kiss utca 14/a</t>
  </si>
  <si>
    <t>I/66-6/2026</t>
  </si>
  <si>
    <t>Aquasol Hungary Kft.</t>
  </si>
  <si>
    <t>25743469-2-41</t>
  </si>
  <si>
    <t xml:space="preserve">1039 Budapest, Tűzföld utca 24. </t>
  </si>
  <si>
    <t>I/66-7/2026</t>
  </si>
  <si>
    <t>28746131-2-41</t>
  </si>
  <si>
    <t>1039 Budapest, Juhász Gyula utca 34. 3. em. 12</t>
  </si>
  <si>
    <t>Hydro Method Mérnöki Iroda és Tanácsadó Kft.</t>
  </si>
  <si>
    <t>I/66-8/2026</t>
  </si>
  <si>
    <t>Projektszervező Kft.</t>
  </si>
  <si>
    <t>32044487-2-13</t>
  </si>
  <si>
    <t>2022 Tahitótfalu, Szentendrei út 149.</t>
  </si>
  <si>
    <t>I/66-9/2026</t>
  </si>
  <si>
    <t>Vonalvezető Mérnöki és Gazdaságfejlesztő Kft.</t>
  </si>
  <si>
    <t>13608512-2-03</t>
  </si>
  <si>
    <t>6000 Kecskemét, Katona József tér 6. II/8A</t>
  </si>
  <si>
    <t>I/66-10/2026</t>
  </si>
  <si>
    <t>Lápoldal Kft.</t>
  </si>
  <si>
    <t>14592692-2-13</t>
  </si>
  <si>
    <t>2314 Halásztelek, II. Rákóczi Ferencz út 29.</t>
  </si>
  <si>
    <t>I/66-11/2026</t>
  </si>
  <si>
    <t xml:space="preserve">Tender Terv Kft. </t>
  </si>
  <si>
    <t>11148081-2-09</t>
  </si>
  <si>
    <t>4030 Debrecen, Óvoda utca 2.</t>
  </si>
  <si>
    <t>I/66-12/2026</t>
  </si>
  <si>
    <t xml:space="preserve">Revivo Környezetvédelmi éps Mélyépítéstervező Kft. </t>
  </si>
  <si>
    <t>23176698-2-41</t>
  </si>
  <si>
    <t>1134 Budapest, Lőportár utca 8. fsz. 2</t>
  </si>
  <si>
    <t>I/66-13/2026</t>
  </si>
  <si>
    <t xml:space="preserve">Intent Mérnöki Kft. </t>
  </si>
  <si>
    <t>27748075-2-43</t>
  </si>
  <si>
    <t>1183 Budapest, Besztercebánya utca 11.</t>
  </si>
  <si>
    <t>I/66-14/2026</t>
  </si>
  <si>
    <t>Magyarosi István EV</t>
  </si>
  <si>
    <t>69284728-1-42</t>
  </si>
  <si>
    <t>1104 Budapest, Lavottab utca 15.</t>
  </si>
  <si>
    <t>I/66-15/2026</t>
  </si>
  <si>
    <t>Pest-Terv Kft.</t>
  </si>
  <si>
    <t>10928938-2-41</t>
  </si>
  <si>
    <t>1036 Budapest, Árpád fejedelem útja 68. 5.em. 22</t>
  </si>
  <si>
    <t>I/66-16/2026</t>
  </si>
  <si>
    <t xml:space="preserve">Penta-Kör Kft. </t>
  </si>
  <si>
    <t>25091030-2-08</t>
  </si>
  <si>
    <t>9012 Győr, Kiss Angyal Ernő utca 15.</t>
  </si>
  <si>
    <t>Sorszáma</t>
  </si>
  <si>
    <t>1.</t>
  </si>
  <si>
    <t>2.</t>
  </si>
  <si>
    <t>11.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</si>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</sst>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[$Ft-40E]_-;\-* #,##0.0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6" fontId="0" fillId="0" borderId="3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6" fontId="0" fillId="0" borderId="8" xfId="0" applyNumberFormat="1" applyBorder="1" applyAlignment="1">
      <alignment horizontal="center" vertical="center" wrapText="1"/>
    </xf>
    <xf numFmtId="6" fontId="0" fillId="0" borderId="9" xfId="0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6" fontId="0" fillId="0" borderId="12" xfId="0" applyNumberFormat="1" applyBorder="1" applyAlignment="1">
      <alignment horizontal="center" vertical="center" wrapText="1"/>
    </xf>
    <xf numFmtId="6" fontId="0" fillId="0" borderId="13" xfId="0" applyNumberFormat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6" fontId="0" fillId="2" borderId="8" xfId="0" applyNumberFormat="1" applyFill="1" applyBorder="1" applyAlignment="1">
      <alignment horizontal="center" vertical="center" wrapText="1"/>
    </xf>
    <xf numFmtId="6" fontId="0" fillId="2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Q16"/>
  <sheetViews>
    <sheetView tabSelected="1" zoomScale="85" zoomScaleNormal="85" workbookViewId="0">
      <selection activeCell="L12" sqref="L12"/>
    </sheetView>
  </sheetViews>
  <sheetFormatPr defaultRowHeight="15" x14ac:dyDescent="0.25"/>
  <cols>
    <col min="3" max="3" width="8.7109375" customWidth="1"/>
    <col min="4" max="4" width="15.28515625" customWidth="1"/>
    <col min="5" max="5" width="19.5703125" bestFit="1" customWidth="1"/>
    <col min="6" max="6" width="19.5703125" customWidth="1"/>
    <col min="7" max="7" width="25.140625" customWidth="1"/>
    <col min="8" max="8" width="20.42578125" customWidth="1"/>
    <col min="9" max="9" width="16.28515625" bestFit="1" customWidth="1"/>
    <col min="10" max="10" width="21.5703125" customWidth="1"/>
    <col min="11" max="11" width="23.5703125" bestFit="1" customWidth="1"/>
    <col min="12" max="12" width="27.140625" customWidth="1"/>
    <col min="13" max="13" width="26.85546875" style="1" customWidth="1"/>
    <col min="14" max="14" width="16.140625" customWidth="1"/>
    <col min="15" max="15" width="22.7109375" customWidth="1"/>
  </cols>
  <sheetData>
    <row r="1" spans="4:17" ht="62.25" customHeight="1" x14ac:dyDescent="0.3">
      <c r="D1" s="35" t="s">
        <v>7</v>
      </c>
      <c r="E1" s="35"/>
      <c r="F1" s="35"/>
      <c r="G1" s="35"/>
      <c r="H1" s="35"/>
      <c r="I1" s="35"/>
      <c r="J1" s="35"/>
      <c r="K1" s="35"/>
      <c r="L1" s="35"/>
      <c r="M1" s="35"/>
    </row>
    <row r="2" spans="4:17" ht="19.5" customHeight="1" thickBot="1" x14ac:dyDescent="0.3"/>
    <row r="3" spans="4:17" ht="44.25" customHeight="1" thickBot="1" x14ac:dyDescent="0.3">
      <c r="E3" s="3" t="s">
        <v>60</v>
      </c>
      <c r="F3" s="3" t="s">
        <v>0</v>
      </c>
      <c r="G3" s="4" t="s">
        <v>6</v>
      </c>
      <c r="H3" s="4" t="s">
        <v>2</v>
      </c>
      <c r="I3" s="4" t="s">
        <v>1</v>
      </c>
      <c r="J3" s="5" t="s">
        <v>3</v>
      </c>
      <c r="K3" s="17" t="s">
        <v>4</v>
      </c>
      <c r="L3" s="18" t="s">
        <v>5</v>
      </c>
      <c r="M3" s="6"/>
      <c r="N3" s="6"/>
      <c r="O3" s="1"/>
    </row>
    <row r="4" spans="4:17" ht="45" x14ac:dyDescent="0.25">
      <c r="E4" s="31" t="s">
        <v>61</v>
      </c>
      <c r="F4" s="26" t="s">
        <v>8</v>
      </c>
      <c r="G4" s="2" t="s">
        <v>9</v>
      </c>
      <c r="H4" s="2" t="s">
        <v>10</v>
      </c>
      <c r="I4" s="2" t="s">
        <v>11</v>
      </c>
      <c r="J4" s="12">
        <v>11650000</v>
      </c>
      <c r="K4" s="12">
        <f>J4*0.27</f>
        <v>3145500</v>
      </c>
      <c r="L4" s="16">
        <f>SUM(J4,K4)</f>
        <v>14795500</v>
      </c>
      <c r="M4" s="7"/>
      <c r="N4" s="7"/>
      <c r="O4" s="8"/>
      <c r="P4" s="8"/>
      <c r="Q4" s="9"/>
    </row>
    <row r="5" spans="4:17" ht="30" x14ac:dyDescent="0.25">
      <c r="E5" s="32" t="s">
        <v>62</v>
      </c>
      <c r="F5" s="27" t="s">
        <v>12</v>
      </c>
      <c r="G5" s="19" t="s">
        <v>13</v>
      </c>
      <c r="H5" s="19" t="s">
        <v>14</v>
      </c>
      <c r="I5" s="19" t="s">
        <v>15</v>
      </c>
      <c r="J5" s="15">
        <v>14845111</v>
      </c>
      <c r="K5" s="15">
        <v>0</v>
      </c>
      <c r="L5" s="21">
        <v>14845111</v>
      </c>
      <c r="M5" s="7"/>
      <c r="N5" s="7"/>
      <c r="O5" s="7"/>
      <c r="P5" s="7"/>
      <c r="Q5" s="6"/>
    </row>
    <row r="6" spans="4:17" ht="30" x14ac:dyDescent="0.25">
      <c r="E6" s="32" t="s">
        <v>64</v>
      </c>
      <c r="F6" s="27" t="s">
        <v>16</v>
      </c>
      <c r="G6" s="20" t="s">
        <v>17</v>
      </c>
      <c r="H6" s="20" t="s">
        <v>18</v>
      </c>
      <c r="I6" s="20" t="s">
        <v>19</v>
      </c>
      <c r="J6" s="15">
        <v>21790000</v>
      </c>
      <c r="K6" s="15">
        <f t="shared" ref="K6:K13" si="0">J6*0.27</f>
        <v>5883300</v>
      </c>
      <c r="L6" s="21">
        <f t="shared" ref="L6:L16" si="1">SUM(J6,K6)</f>
        <v>27673300</v>
      </c>
      <c r="M6" s="7"/>
      <c r="N6" s="7"/>
      <c r="O6" s="1"/>
      <c r="P6" s="10"/>
      <c r="Q6" s="11"/>
    </row>
    <row r="7" spans="4:17" ht="29.25" customHeight="1" x14ac:dyDescent="0.25">
      <c r="E7" s="33" t="s">
        <v>65</v>
      </c>
      <c r="F7" s="27" t="s">
        <v>20</v>
      </c>
      <c r="G7" s="20" t="s">
        <v>23</v>
      </c>
      <c r="H7" s="20" t="s">
        <v>21</v>
      </c>
      <c r="I7" s="20" t="s">
        <v>22</v>
      </c>
      <c r="J7" s="15">
        <v>15000000</v>
      </c>
      <c r="K7" s="15">
        <f t="shared" si="0"/>
        <v>4050000.0000000005</v>
      </c>
      <c r="L7" s="21">
        <f t="shared" si="1"/>
        <v>19050000</v>
      </c>
      <c r="M7" s="7"/>
    </row>
    <row r="8" spans="4:17" ht="45" x14ac:dyDescent="0.25">
      <c r="E8" s="34" t="s">
        <v>66</v>
      </c>
      <c r="F8" s="28" t="s">
        <v>24</v>
      </c>
      <c r="G8" s="23" t="s">
        <v>25</v>
      </c>
      <c r="H8" s="23" t="s">
        <v>26</v>
      </c>
      <c r="I8" s="23" t="s">
        <v>27</v>
      </c>
      <c r="J8" s="24">
        <v>10200000</v>
      </c>
      <c r="K8" s="24">
        <f t="shared" si="0"/>
        <v>2754000</v>
      </c>
      <c r="L8" s="25">
        <f t="shared" si="1"/>
        <v>12954000</v>
      </c>
    </row>
    <row r="9" spans="4:17" ht="45" x14ac:dyDescent="0.25">
      <c r="E9" s="33" t="s">
        <v>67</v>
      </c>
      <c r="F9" s="27" t="s">
        <v>28</v>
      </c>
      <c r="G9" s="20" t="s">
        <v>29</v>
      </c>
      <c r="H9" s="20" t="s">
        <v>30</v>
      </c>
      <c r="I9" s="20" t="s">
        <v>31</v>
      </c>
      <c r="J9" s="15">
        <v>16800000</v>
      </c>
      <c r="K9" s="15">
        <f t="shared" si="0"/>
        <v>4536000</v>
      </c>
      <c r="L9" s="21">
        <f t="shared" si="1"/>
        <v>21336000</v>
      </c>
    </row>
    <row r="10" spans="4:17" ht="45" x14ac:dyDescent="0.25">
      <c r="E10" s="33" t="s">
        <v>68</v>
      </c>
      <c r="F10" s="27" t="s">
        <v>32</v>
      </c>
      <c r="G10" s="20" t="s">
        <v>33</v>
      </c>
      <c r="H10" s="20" t="s">
        <v>34</v>
      </c>
      <c r="I10" s="20" t="s">
        <v>35</v>
      </c>
      <c r="J10" s="15">
        <v>68241250</v>
      </c>
      <c r="K10" s="15">
        <f t="shared" si="0"/>
        <v>18425137.5</v>
      </c>
      <c r="L10" s="21">
        <f t="shared" si="1"/>
        <v>86666387.5</v>
      </c>
    </row>
    <row r="11" spans="4:17" ht="30" x14ac:dyDescent="0.25">
      <c r="E11" s="33" t="s">
        <v>69</v>
      </c>
      <c r="F11" s="27" t="s">
        <v>36</v>
      </c>
      <c r="G11" s="20" t="s">
        <v>37</v>
      </c>
      <c r="H11" s="20" t="s">
        <v>38</v>
      </c>
      <c r="I11" s="20" t="s">
        <v>39</v>
      </c>
      <c r="J11" s="15">
        <v>11700000</v>
      </c>
      <c r="K11" s="15">
        <f t="shared" si="0"/>
        <v>3159000</v>
      </c>
      <c r="L11" s="21">
        <f t="shared" si="1"/>
        <v>14859000</v>
      </c>
    </row>
    <row r="12" spans="4:17" ht="45" x14ac:dyDescent="0.25">
      <c r="E12" s="33" t="s">
        <v>70</v>
      </c>
      <c r="F12" s="27" t="s">
        <v>40</v>
      </c>
      <c r="G12" s="20" t="s">
        <v>41</v>
      </c>
      <c r="H12" s="20" t="s">
        <v>42</v>
      </c>
      <c r="I12" s="20" t="s">
        <v>43</v>
      </c>
      <c r="J12" s="15">
        <v>12450000</v>
      </c>
      <c r="K12" s="15">
        <f t="shared" si="0"/>
        <v>3361500</v>
      </c>
      <c r="L12" s="21">
        <f t="shared" si="1"/>
        <v>15811500</v>
      </c>
    </row>
    <row r="13" spans="4:17" ht="45" x14ac:dyDescent="0.25">
      <c r="E13" s="33" t="s">
        <v>71</v>
      </c>
      <c r="F13" s="27" t="s">
        <v>44</v>
      </c>
      <c r="G13" s="20" t="s">
        <v>45</v>
      </c>
      <c r="H13" s="20" t="s">
        <v>46</v>
      </c>
      <c r="I13" s="20" t="s">
        <v>47</v>
      </c>
      <c r="J13" s="15">
        <v>18500000</v>
      </c>
      <c r="K13" s="15">
        <f t="shared" si="0"/>
        <v>4995000</v>
      </c>
      <c r="L13" s="21">
        <f t="shared" si="1"/>
        <v>23495000</v>
      </c>
    </row>
    <row r="14" spans="4:17" ht="30" x14ac:dyDescent="0.25">
      <c r="E14" s="33" t="s">
        <v>63</v>
      </c>
      <c r="F14" s="27" t="s">
        <v>48</v>
      </c>
      <c r="G14" s="20" t="s">
        <v>49</v>
      </c>
      <c r="H14" s="20" t="s">
        <v>50</v>
      </c>
      <c r="I14" s="20" t="s">
        <v>51</v>
      </c>
      <c r="J14" s="15">
        <v>19995000</v>
      </c>
      <c r="K14" s="15">
        <v>0</v>
      </c>
      <c r="L14" s="21">
        <f t="shared" si="1"/>
        <v>19995000</v>
      </c>
    </row>
    <row r="15" spans="4:17" ht="45" x14ac:dyDescent="0.25">
      <c r="E15" s="33" t="s">
        <v>72</v>
      </c>
      <c r="F15" s="27" t="s">
        <v>52</v>
      </c>
      <c r="G15" s="20" t="s">
        <v>53</v>
      </c>
      <c r="H15" s="20" t="s">
        <v>54</v>
      </c>
      <c r="I15" s="20" t="s">
        <v>55</v>
      </c>
      <c r="J15" s="15">
        <v>34300000</v>
      </c>
      <c r="K15" s="15">
        <f>J15*0.27</f>
        <v>9261000</v>
      </c>
      <c r="L15" s="21">
        <f t="shared" si="1"/>
        <v>43561000</v>
      </c>
    </row>
    <row r="16" spans="4:17" ht="45.75" thickBot="1" x14ac:dyDescent="0.3">
      <c r="E16" s="30" t="s">
        <v>73</v>
      </c>
      <c r="F16" s="29" t="s">
        <v>56</v>
      </c>
      <c r="G16" s="14" t="s">
        <v>57</v>
      </c>
      <c r="H16" s="14" t="s">
        <v>58</v>
      </c>
      <c r="I16" s="14" t="s">
        <v>59</v>
      </c>
      <c r="J16" s="13">
        <v>29500000</v>
      </c>
      <c r="K16" s="13">
        <f>J16*0.27</f>
        <v>7965000.0000000009</v>
      </c>
      <c r="L16" s="22">
        <f t="shared" si="1"/>
        <v>37465000</v>
      </c>
    </row>
  </sheetData>
  <mergeCells count="1">
    <mergeCell ref="D1:M1"/>
  </mergeCells>
  <phoneticPr fontId="2" type="noConversion"/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Anita</dc:creator>
  <cp:lastModifiedBy>Baranyiné Cséve Erzsébet</cp:lastModifiedBy>
  <cp:lastPrinted>2025-02-07T10:50:06Z</cp:lastPrinted>
  <dcterms:created xsi:type="dcterms:W3CDTF">2017-07-05T05:17:31Z</dcterms:created>
  <dcterms:modified xsi:type="dcterms:W3CDTF">2026-01-26T10:43:06Z</dcterms:modified>
</cp:coreProperties>
</file>